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Strukturv._soz.-Begleitmassnahmen/Strukturverbesserungen/Grafiken/"/>
    </mc:Choice>
  </mc:AlternateContent>
  <xr:revisionPtr revIDLastSave="0" documentId="13_ncr:1_{42FA3A75-89E9-A941-B859-9F9523617FA1}" xr6:coauthVersionLast="47" xr6:coauthVersionMax="47" xr10:uidLastSave="{00000000-0000-0000-0000-000000000000}"/>
  <bookViews>
    <workbookView xWindow="13520" yWindow="700" windowWidth="13520" windowHeight="16860" xr2:uid="{D474B577-6BC5-4AE0-A433-4612DE629653}"/>
  </bookViews>
  <sheets>
    <sheet name="IK nach Region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D23" i="1"/>
  <c r="C23" i="1"/>
  <c r="B23" i="1"/>
  <c r="E22" i="1"/>
  <c r="E21" i="1"/>
  <c r="D20" i="1"/>
  <c r="C20" i="1"/>
  <c r="B20" i="1"/>
  <c r="E16" i="1"/>
  <c r="E15" i="1"/>
  <c r="E14" i="1"/>
  <c r="D13" i="1"/>
  <c r="C13" i="1"/>
  <c r="B13" i="1"/>
  <c r="E12" i="1"/>
  <c r="E11" i="1"/>
  <c r="E10" i="1"/>
  <c r="D9" i="1"/>
  <c r="C9" i="1"/>
  <c r="B9" i="1"/>
  <c r="E8" i="1"/>
  <c r="E7" i="1"/>
  <c r="E6" i="1"/>
  <c r="E5" i="1"/>
  <c r="E4" i="1"/>
  <c r="D3" i="1"/>
  <c r="C3" i="1"/>
  <c r="B3" i="1"/>
  <c r="E9" i="1" l="1"/>
  <c r="E23" i="1"/>
  <c r="B30" i="1"/>
  <c r="C30" i="1"/>
  <c r="E20" i="1"/>
  <c r="D30" i="1"/>
  <c r="E13" i="1"/>
  <c r="E3" i="1"/>
  <c r="E30" i="1" l="1"/>
  <c r="B31" i="1" s="1"/>
  <c r="D31" i="1"/>
  <c r="C31" i="1"/>
</calcChain>
</file>

<file path=xl/sharedStrings.xml><?xml version="1.0" encoding="utf-8"?>
<sst xmlns="http://schemas.openxmlformats.org/spreadsheetml/2006/main" count="35" uniqueCount="34">
  <si>
    <t>Regione di pianura</t>
  </si>
  <si>
    <t>Regione collinare</t>
  </si>
  <si>
    <t>Regione di montagna</t>
  </si>
  <si>
    <t>Totale</t>
  </si>
  <si>
    <t>Edifici di economia rurale (provvedimenti edilizi)</t>
  </si>
  <si>
    <t>Crediti di investimento 2023 per categorie di provvedimenti (in mio. fr.)</t>
  </si>
  <si>
    <t>Trasformazione, stoccaggio e commercializzazione</t>
  </si>
  <si>
    <t>Provvedimenti non edilizi</t>
  </si>
  <si>
    <t>Ambiente ed energia</t>
  </si>
  <si>
    <t>Altri provvedimenti</t>
  </si>
  <si>
    <t>Progetti di sviluppo regionale PSR</t>
  </si>
  <si>
    <t>Genio rurale</t>
  </si>
  <si>
    <t>in per cento</t>
  </si>
  <si>
    <t>Impianto per colture speciali</t>
  </si>
  <si>
    <t xml:space="preserve">Impianto per la pesca indigena </t>
  </si>
  <si>
    <t>Attività nei settori affini all’agricoltura</t>
  </si>
  <si>
    <t>Impianto per azienda dedita all’ortoflorovivaismo esercitato a titolo professionale</t>
  </si>
  <si>
    <t>Impianto collettivo per la produzione di energia e biomassa</t>
  </si>
  <si>
    <t>Impianto per scopi ecologici</t>
  </si>
  <si>
    <t>Aiuto iniziale</t>
  </si>
  <si>
    <t>Acquisto di aziende agricole</t>
  </si>
  <si>
    <t>Acquisto comune di macchine e veicoli</t>
  </si>
  <si>
    <t xml:space="preserve">Aiuto iniziale ad organizzazioni contadine di solidarietà </t>
  </si>
  <si>
    <t>Studio di base per provvedimenti collettivi</t>
  </si>
  <si>
    <t>Credito di costruzione</t>
  </si>
  <si>
    <t>Impianto collettivo per la trasformazione del latte</t>
  </si>
  <si>
    <t>Trasformazione, stoccaggio e commercializzazione (provv. collettivi)</t>
  </si>
  <si>
    <t>Trasformazione, stoccaggio e commercializzazione (provv. individuali)</t>
  </si>
  <si>
    <t>Edifici di economia rurale per animali che consumano foraggio grezzo</t>
  </si>
  <si>
    <t>Edifici abitativi</t>
  </si>
  <si>
    <t>Edifici alpestri</t>
  </si>
  <si>
    <t>Porcili</t>
  </si>
  <si>
    <t>Pollai</t>
  </si>
  <si>
    <t>Fonte: UFAG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</si>
</sst>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CHF&quot;\ * #,##0.00_ ;_ &quot;CHF&quot;\ * \-#,##0.00_ ;_ &quot;CHF&quot;\ * &quot;-&quot;??_ ;_ @_ "/>
    <numFmt numFmtId="165" formatCode="#\ ###\ ##0.00,,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9.5"/>
      <color theme="1"/>
      <name val="Calibri"/>
      <family val="2"/>
    </font>
    <font>
      <sz val="7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A5C3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3" applyFont="1"/>
    <xf numFmtId="0" fontId="3" fillId="0" borderId="0" xfId="3" applyFont="1" applyAlignment="1">
      <alignment wrapText="1"/>
    </xf>
    <xf numFmtId="0" fontId="5" fillId="0" borderId="0" xfId="3" applyFont="1"/>
    <xf numFmtId="0" fontId="5" fillId="0" borderId="0" xfId="3" applyFont="1" applyAlignment="1">
      <alignment wrapText="1"/>
    </xf>
    <xf numFmtId="0" fontId="4" fillId="2" borderId="4" xfId="3" applyFont="1" applyFill="1" applyBorder="1"/>
    <xf numFmtId="0" fontId="4" fillId="2" borderId="4" xfId="3" applyFont="1" applyFill="1" applyBorder="1" applyAlignment="1">
      <alignment horizontal="right"/>
    </xf>
    <xf numFmtId="0" fontId="4" fillId="2" borderId="4" xfId="3" applyFont="1" applyFill="1" applyBorder="1" applyAlignment="1">
      <alignment horizontal="right" wrapText="1"/>
    </xf>
    <xf numFmtId="0" fontId="4" fillId="3" borderId="3" xfId="3" applyFont="1" applyFill="1" applyBorder="1"/>
    <xf numFmtId="165" fontId="4" fillId="3" borderId="3" xfId="3" applyNumberFormat="1" applyFont="1" applyFill="1" applyBorder="1"/>
    <xf numFmtId="165" fontId="4" fillId="3" borderId="3" xfId="3" applyNumberFormat="1" applyFont="1" applyFill="1" applyBorder="1" applyAlignment="1">
      <alignment wrapText="1"/>
    </xf>
    <xf numFmtId="0" fontId="5" fillId="0" borderId="1" xfId="3" applyFont="1" applyBorder="1"/>
    <xf numFmtId="165" fontId="5" fillId="0" borderId="1" xfId="1" applyNumberFormat="1" applyFont="1" applyBorder="1"/>
    <xf numFmtId="165" fontId="5" fillId="0" borderId="1" xfId="1" applyNumberFormat="1" applyFont="1" applyBorder="1" applyAlignment="1">
      <alignment wrapText="1"/>
    </xf>
    <xf numFmtId="165" fontId="5" fillId="0" borderId="1" xfId="3" applyNumberFormat="1" applyFont="1" applyBorder="1"/>
    <xf numFmtId="0" fontId="5" fillId="0" borderId="2" xfId="3" applyFont="1" applyBorder="1"/>
    <xf numFmtId="165" fontId="5" fillId="0" borderId="2" xfId="1" applyNumberFormat="1" applyFont="1" applyBorder="1"/>
    <xf numFmtId="165" fontId="5" fillId="0" borderId="2" xfId="1" applyNumberFormat="1" applyFont="1" applyBorder="1" applyAlignment="1">
      <alignment wrapText="1"/>
    </xf>
    <xf numFmtId="165" fontId="5" fillId="0" borderId="2" xfId="3" applyNumberFormat="1" applyFont="1" applyBorder="1"/>
    <xf numFmtId="0" fontId="4" fillId="3" borderId="6" xfId="3" applyFont="1" applyFill="1" applyBorder="1"/>
    <xf numFmtId="165" fontId="4" fillId="3" borderId="6" xfId="1" applyNumberFormat="1" applyFont="1" applyFill="1" applyBorder="1"/>
    <xf numFmtId="165" fontId="4" fillId="3" borderId="6" xfId="1" applyNumberFormat="1" applyFont="1" applyFill="1" applyBorder="1" applyAlignment="1">
      <alignment wrapText="1"/>
    </xf>
    <xf numFmtId="0" fontId="5" fillId="4" borderId="1" xfId="3" applyFont="1" applyFill="1" applyBorder="1"/>
    <xf numFmtId="165" fontId="5" fillId="0" borderId="2" xfId="1" applyNumberFormat="1" applyFont="1" applyFill="1" applyBorder="1"/>
    <xf numFmtId="165" fontId="5" fillId="0" borderId="2" xfId="1" applyNumberFormat="1" applyFont="1" applyFill="1" applyBorder="1" applyAlignment="1">
      <alignment wrapText="1"/>
    </xf>
    <xf numFmtId="165" fontId="5" fillId="0" borderId="1" xfId="3" applyNumberFormat="1" applyFont="1" applyBorder="1" applyAlignment="1">
      <alignment wrapText="1"/>
    </xf>
    <xf numFmtId="0" fontId="4" fillId="3" borderId="5" xfId="3" applyFont="1" applyFill="1" applyBorder="1"/>
    <xf numFmtId="165" fontId="4" fillId="3" borderId="5" xfId="1" applyNumberFormat="1" applyFont="1" applyFill="1" applyBorder="1"/>
    <xf numFmtId="165" fontId="4" fillId="3" borderId="5" xfId="1" applyNumberFormat="1" applyFont="1" applyFill="1" applyBorder="1" applyAlignment="1">
      <alignment wrapText="1"/>
    </xf>
    <xf numFmtId="165" fontId="4" fillId="3" borderId="5" xfId="3" applyNumberFormat="1" applyFont="1" applyFill="1" applyBorder="1"/>
    <xf numFmtId="0" fontId="4" fillId="3" borderId="4" xfId="3" applyFont="1" applyFill="1" applyBorder="1"/>
    <xf numFmtId="165" fontId="4" fillId="3" borderId="4" xfId="1" applyNumberFormat="1" applyFont="1" applyFill="1" applyBorder="1"/>
    <xf numFmtId="165" fontId="4" fillId="3" borderId="4" xfId="1" applyNumberFormat="1" applyFont="1" applyFill="1" applyBorder="1" applyAlignment="1">
      <alignment wrapText="1"/>
    </xf>
    <xf numFmtId="165" fontId="4" fillId="3" borderId="4" xfId="3" applyNumberFormat="1" applyFont="1" applyFill="1" applyBorder="1"/>
    <xf numFmtId="165" fontId="4" fillId="2" borderId="4" xfId="3" applyNumberFormat="1" applyFont="1" applyFill="1" applyBorder="1"/>
    <xf numFmtId="165" fontId="4" fillId="2" borderId="4" xfId="3" applyNumberFormat="1" applyFont="1" applyFill="1" applyBorder="1" applyAlignment="1">
      <alignment wrapText="1"/>
    </xf>
    <xf numFmtId="9" fontId="5" fillId="0" borderId="0" xfId="2" applyFont="1"/>
    <xf numFmtId="9" fontId="5" fillId="0" borderId="0" xfId="2" applyFont="1" applyAlignment="1">
      <alignment wrapText="1"/>
    </xf>
    <xf numFmtId="0" fontId="6" fillId="0" borderId="0" xfId="3" applyFont="1"/>
    <xf numFmtId="0" fontId="7" fillId="0" borderId="0" xfId="3" applyFont="1"/>
  </cellXfs>
  <cellStyles count="4">
    <cellStyle name="Prozent" xfId="2" builtinId="5"/>
    <cellStyle name="Standard" xfId="0" builtinId="0"/>
    <cellStyle name="Standard 2" xfId="3" xr:uid="{1EBC6893-A8D8-48F2-97ED-A60FAB669041}"/>
    <cellStyle name="Währung" xfId="1" builtinId="4"/>
  </cellStyles>
  <dxfs count="0"/>
  <tableStyles count="0" defaultTableStyle="TableStyleMedium2" defaultPivotStyle="PivotStyleLight16"/>
  <colors>
    <mruColors>
      <color rgb="FFDCD5E2"/>
      <color rgb="FFB4A5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3069-46C7-4FF4-9415-70D3DA7A1F08}">
  <sheetPr>
    <pageSetUpPr fitToPage="1"/>
  </sheetPr>
  <dimension ref="A1:E33"/>
  <sheetViews>
    <sheetView tabSelected="1" zoomScaleNormal="100" workbookViewId="0">
      <selection activeCell="A36" sqref="A36"/>
    </sheetView>
  </sheetViews>
  <sheetFormatPr baseColWidth="10" defaultColWidth="10" defaultRowHeight="11" x14ac:dyDescent="0.15"/>
  <cols>
    <col min="1" max="1" width="48.6640625" style="3" customWidth="1"/>
    <col min="2" max="3" width="17.5" style="3" bestFit="1" customWidth="1"/>
    <col min="4" max="4" width="17.5" style="4" bestFit="1" customWidth="1"/>
    <col min="5" max="5" width="18.6640625" style="3" bestFit="1" customWidth="1"/>
    <col min="6" max="16384" width="10" style="3"/>
  </cols>
  <sheetData>
    <row r="1" spans="1:5" s="1" customFormat="1" ht="16" thickBot="1" x14ac:dyDescent="0.25">
      <c r="A1" s="38" t="s">
        <v>5</v>
      </c>
      <c r="D1" s="2"/>
    </row>
    <row r="2" spans="1:5" ht="13" thickBot="1" x14ac:dyDescent="0.2">
      <c r="A2" s="5"/>
      <c r="B2" s="6" t="s">
        <v>0</v>
      </c>
      <c r="C2" s="6" t="s">
        <v>1</v>
      </c>
      <c r="D2" s="7" t="s">
        <v>2</v>
      </c>
      <c r="E2" s="6" t="s">
        <v>3</v>
      </c>
    </row>
    <row r="3" spans="1:5" x14ac:dyDescent="0.15">
      <c r="A3" s="8" t="s">
        <v>4</v>
      </c>
      <c r="B3" s="9">
        <f>SUM(B4:B8)</f>
        <v>69422405</v>
      </c>
      <c r="C3" s="9">
        <f t="shared" ref="C3:E3" si="0">SUM(C4:C8)</f>
        <v>51184510</v>
      </c>
      <c r="D3" s="10">
        <f t="shared" si="0"/>
        <v>66142165</v>
      </c>
      <c r="E3" s="9">
        <f t="shared" si="0"/>
        <v>186749080</v>
      </c>
    </row>
    <row r="4" spans="1:5" x14ac:dyDescent="0.15">
      <c r="A4" s="11" t="s">
        <v>28</v>
      </c>
      <c r="B4" s="12">
        <v>49716105</v>
      </c>
      <c r="C4" s="12">
        <v>38326210</v>
      </c>
      <c r="D4" s="13">
        <v>45314735</v>
      </c>
      <c r="E4" s="14">
        <f>SUM(B4:D4)</f>
        <v>133357050</v>
      </c>
    </row>
    <row r="5" spans="1:5" x14ac:dyDescent="0.15">
      <c r="A5" s="11" t="s">
        <v>29</v>
      </c>
      <c r="B5" s="12">
        <v>17640700</v>
      </c>
      <c r="C5" s="12">
        <v>11790700</v>
      </c>
      <c r="D5" s="13">
        <v>15722300</v>
      </c>
      <c r="E5" s="14">
        <f>SUM(B5:D5)</f>
        <v>45153700</v>
      </c>
    </row>
    <row r="6" spans="1:5" x14ac:dyDescent="0.15">
      <c r="A6" s="11" t="s">
        <v>30</v>
      </c>
      <c r="B6" s="12"/>
      <c r="C6" s="12"/>
      <c r="D6" s="13">
        <v>4851130</v>
      </c>
      <c r="E6" s="14">
        <f t="shared" ref="E6:E29" si="1">SUM(B6:D6)</f>
        <v>4851130</v>
      </c>
    </row>
    <row r="7" spans="1:5" x14ac:dyDescent="0.15">
      <c r="A7" s="11" t="s">
        <v>31</v>
      </c>
      <c r="B7" s="12">
        <v>139600</v>
      </c>
      <c r="C7" s="12">
        <v>286000</v>
      </c>
      <c r="D7" s="13">
        <v>8000</v>
      </c>
      <c r="E7" s="14">
        <f t="shared" si="1"/>
        <v>433600</v>
      </c>
    </row>
    <row r="8" spans="1:5" ht="12" thickBot="1" x14ac:dyDescent="0.2">
      <c r="A8" s="15" t="s">
        <v>32</v>
      </c>
      <c r="B8" s="16">
        <v>1926000</v>
      </c>
      <c r="C8" s="16">
        <v>781600</v>
      </c>
      <c r="D8" s="17">
        <v>246000</v>
      </c>
      <c r="E8" s="18">
        <f t="shared" si="1"/>
        <v>2953600</v>
      </c>
    </row>
    <row r="9" spans="1:5" x14ac:dyDescent="0.15">
      <c r="A9" s="19" t="s">
        <v>6</v>
      </c>
      <c r="B9" s="20">
        <f>SUM(B10:B12)</f>
        <v>10673950</v>
      </c>
      <c r="C9" s="20">
        <f t="shared" ref="C9:E9" si="2">SUM(C10:C12)</f>
        <v>5009300</v>
      </c>
      <c r="D9" s="21">
        <f t="shared" si="2"/>
        <v>1227100</v>
      </c>
      <c r="E9" s="20">
        <f t="shared" si="2"/>
        <v>16910350</v>
      </c>
    </row>
    <row r="10" spans="1:5" x14ac:dyDescent="0.15">
      <c r="A10" s="22" t="s">
        <v>25</v>
      </c>
      <c r="B10" s="12"/>
      <c r="C10" s="12"/>
      <c r="D10" s="13">
        <v>300000</v>
      </c>
      <c r="E10" s="14">
        <f t="shared" si="1"/>
        <v>300000</v>
      </c>
    </row>
    <row r="11" spans="1:5" x14ac:dyDescent="0.15">
      <c r="A11" s="22" t="s">
        <v>26</v>
      </c>
      <c r="B11" s="12">
        <v>4843000</v>
      </c>
      <c r="C11" s="12">
        <v>1758300</v>
      </c>
      <c r="D11" s="13">
        <v>562000</v>
      </c>
      <c r="E11" s="14">
        <f t="shared" si="1"/>
        <v>7163300</v>
      </c>
    </row>
    <row r="12" spans="1:5" ht="12" thickBot="1" x14ac:dyDescent="0.2">
      <c r="A12" s="15" t="s">
        <v>27</v>
      </c>
      <c r="B12" s="23">
        <v>5830950</v>
      </c>
      <c r="C12" s="23">
        <v>3251000</v>
      </c>
      <c r="D12" s="24">
        <v>365100</v>
      </c>
      <c r="E12" s="18">
        <f t="shared" si="1"/>
        <v>9447050</v>
      </c>
    </row>
    <row r="13" spans="1:5" x14ac:dyDescent="0.15">
      <c r="A13" s="19" t="s">
        <v>7</v>
      </c>
      <c r="B13" s="20">
        <f>SUM(B14:B19)</f>
        <v>62039900</v>
      </c>
      <c r="C13" s="20">
        <f t="shared" ref="C13:E13" si="3">SUM(C14:C19)</f>
        <v>33340800</v>
      </c>
      <c r="D13" s="21">
        <f t="shared" si="3"/>
        <v>40182940</v>
      </c>
      <c r="E13" s="20">
        <f t="shared" si="3"/>
        <v>135563640</v>
      </c>
    </row>
    <row r="14" spans="1:5" x14ac:dyDescent="0.15">
      <c r="A14" s="11" t="s">
        <v>19</v>
      </c>
      <c r="B14" s="12">
        <v>55472000</v>
      </c>
      <c r="C14" s="12">
        <v>29748300</v>
      </c>
      <c r="D14" s="13">
        <v>37916000</v>
      </c>
      <c r="E14" s="14">
        <f t="shared" si="1"/>
        <v>123136300</v>
      </c>
    </row>
    <row r="15" spans="1:5" x14ac:dyDescent="0.15">
      <c r="A15" s="11" t="s">
        <v>20</v>
      </c>
      <c r="B15" s="12">
        <v>3992500</v>
      </c>
      <c r="C15" s="12">
        <v>2538800</v>
      </c>
      <c r="D15" s="13">
        <v>1993040</v>
      </c>
      <c r="E15" s="14">
        <f t="shared" si="1"/>
        <v>8524340</v>
      </c>
    </row>
    <row r="16" spans="1:5" x14ac:dyDescent="0.15">
      <c r="A16" s="11" t="s">
        <v>21</v>
      </c>
      <c r="B16" s="12">
        <v>2575400</v>
      </c>
      <c r="C16" s="12">
        <v>1053700</v>
      </c>
      <c r="D16" s="13">
        <v>273900</v>
      </c>
      <c r="E16" s="14">
        <f t="shared" si="1"/>
        <v>3903000</v>
      </c>
    </row>
    <row r="17" spans="1:5" x14ac:dyDescent="0.15">
      <c r="A17" s="11" t="s">
        <v>22</v>
      </c>
      <c r="B17" s="12"/>
      <c r="C17" s="12"/>
      <c r="D17" s="13"/>
      <c r="E17" s="14"/>
    </row>
    <row r="18" spans="1:5" x14ac:dyDescent="0.15">
      <c r="A18" s="11" t="s">
        <v>23</v>
      </c>
      <c r="B18" s="12"/>
      <c r="C18" s="12"/>
      <c r="D18" s="13"/>
      <c r="E18" s="14"/>
    </row>
    <row r="19" spans="1:5" ht="12" thickBot="1" x14ac:dyDescent="0.2">
      <c r="A19" s="15" t="s">
        <v>24</v>
      </c>
      <c r="B19" s="16"/>
      <c r="C19" s="16"/>
      <c r="D19" s="17"/>
      <c r="E19" s="18"/>
    </row>
    <row r="20" spans="1:5" x14ac:dyDescent="0.15">
      <c r="A20" s="19" t="s">
        <v>8</v>
      </c>
      <c r="B20" s="20">
        <f>SUM(B21:B22)</f>
        <v>2535290</v>
      </c>
      <c r="C20" s="20">
        <f t="shared" ref="C20:E20" si="4">SUM(C21:C22)</f>
        <v>1629300</v>
      </c>
      <c r="D20" s="21">
        <f t="shared" si="4"/>
        <v>1238545</v>
      </c>
      <c r="E20" s="20">
        <f t="shared" si="4"/>
        <v>5403135</v>
      </c>
    </row>
    <row r="21" spans="1:5" x14ac:dyDescent="0.15">
      <c r="A21" s="11" t="s">
        <v>17</v>
      </c>
      <c r="B21" s="12"/>
      <c r="C21" s="12"/>
      <c r="D21" s="13">
        <v>443500</v>
      </c>
      <c r="E21" s="14">
        <f t="shared" si="1"/>
        <v>443500</v>
      </c>
    </row>
    <row r="22" spans="1:5" ht="12" thickBot="1" x14ac:dyDescent="0.2">
      <c r="A22" s="15" t="s">
        <v>18</v>
      </c>
      <c r="B22" s="16">
        <v>2535290</v>
      </c>
      <c r="C22" s="16">
        <v>1629300</v>
      </c>
      <c r="D22" s="17">
        <v>795045</v>
      </c>
      <c r="E22" s="18">
        <f t="shared" si="1"/>
        <v>4959635</v>
      </c>
    </row>
    <row r="23" spans="1:5" x14ac:dyDescent="0.15">
      <c r="A23" s="19" t="s">
        <v>9</v>
      </c>
      <c r="B23" s="20">
        <f>SUM(B24:B27)</f>
        <v>11477100</v>
      </c>
      <c r="C23" s="20">
        <f t="shared" ref="C23:E23" si="5">SUM(C24:C27)</f>
        <v>1151500</v>
      </c>
      <c r="D23" s="21">
        <f t="shared" si="5"/>
        <v>1165000</v>
      </c>
      <c r="E23" s="20">
        <f t="shared" si="5"/>
        <v>13793600</v>
      </c>
    </row>
    <row r="24" spans="1:5" x14ac:dyDescent="0.15">
      <c r="A24" s="11" t="s">
        <v>13</v>
      </c>
      <c r="B24" s="12">
        <v>2419000</v>
      </c>
      <c r="C24" s="12"/>
      <c r="D24" s="13"/>
      <c r="E24" s="12">
        <v>2419000</v>
      </c>
    </row>
    <row r="25" spans="1:5" x14ac:dyDescent="0.15">
      <c r="A25" s="11" t="s">
        <v>14</v>
      </c>
      <c r="B25" s="12"/>
      <c r="C25" s="12"/>
      <c r="D25" s="25"/>
      <c r="E25" s="14"/>
    </row>
    <row r="26" spans="1:5" x14ac:dyDescent="0.15">
      <c r="A26" s="11" t="s">
        <v>15</v>
      </c>
      <c r="B26" s="12">
        <v>7234100</v>
      </c>
      <c r="C26" s="12">
        <v>1151500</v>
      </c>
      <c r="D26" s="13">
        <v>1165000</v>
      </c>
      <c r="E26" s="14">
        <f>SUM(B26:D26)</f>
        <v>9550600</v>
      </c>
    </row>
    <row r="27" spans="1:5" ht="12" thickBot="1" x14ac:dyDescent="0.2">
      <c r="A27" s="15" t="s">
        <v>16</v>
      </c>
      <c r="B27" s="16">
        <v>1824000</v>
      </c>
      <c r="C27" s="16"/>
      <c r="D27" s="17"/>
      <c r="E27" s="18">
        <f t="shared" si="1"/>
        <v>1824000</v>
      </c>
    </row>
    <row r="28" spans="1:5" ht="12" thickBot="1" x14ac:dyDescent="0.2">
      <c r="A28" s="26" t="s">
        <v>11</v>
      </c>
      <c r="B28" s="27">
        <v>7450109</v>
      </c>
      <c r="C28" s="27">
        <v>1408271</v>
      </c>
      <c r="D28" s="28">
        <v>11357092</v>
      </c>
      <c r="E28" s="29">
        <f t="shared" si="1"/>
        <v>20215472</v>
      </c>
    </row>
    <row r="29" spans="1:5" ht="12" thickBot="1" x14ac:dyDescent="0.2">
      <c r="A29" s="30" t="s">
        <v>10</v>
      </c>
      <c r="B29" s="31">
        <v>4642600</v>
      </c>
      <c r="C29" s="31">
        <v>30000</v>
      </c>
      <c r="D29" s="32"/>
      <c r="E29" s="33">
        <f t="shared" si="1"/>
        <v>4672600</v>
      </c>
    </row>
    <row r="30" spans="1:5" ht="12" thickBot="1" x14ac:dyDescent="0.2">
      <c r="A30" s="5" t="s">
        <v>3</v>
      </c>
      <c r="B30" s="34">
        <f>B3+B9+B13+B20+B23+B28+B29</f>
        <v>168241354</v>
      </c>
      <c r="C30" s="34">
        <f>C3+C9+C13+C20+C23+C28+C29</f>
        <v>93753681</v>
      </c>
      <c r="D30" s="35">
        <f>D3+D9+D13+D20+D23+D28+D29</f>
        <v>121312842</v>
      </c>
      <c r="E30" s="34">
        <f>E3+E9+E13+E20+E23+E28+E29</f>
        <v>383307877</v>
      </c>
    </row>
    <row r="31" spans="1:5" x14ac:dyDescent="0.15">
      <c r="A31" s="3" t="s">
        <v>12</v>
      </c>
      <c r="B31" s="36">
        <f>B30/$E$30</f>
        <v>0.43891963639453202</v>
      </c>
      <c r="C31" s="36">
        <f t="shared" ref="C31:D31" si="6">C30/$E$30</f>
        <v>0.24459106276075823</v>
      </c>
      <c r="D31" s="37">
        <f t="shared" si="6"/>
        <v>0.31648930084470972</v>
      </c>
    </row>
    <row r="33" spans="1:1" x14ac:dyDescent="0.15">
      <c r="A33" s="39" t="s">
        <v>33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104CB6-E520-4084-A3A0-5953ABBD55AA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737D5428-6DF2-4CF2-A644-1E0ED6AC3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AC61A6-0137-4E44-9E05-CD3454147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IK nach Regionen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Reusser Samuel BLW</dc:creator>
  <cp:lastModifiedBy>Zimmermann Sandra, BBZ-CFP Biel-Bienne Lehrperson</cp:lastModifiedBy>
  <cp:lastPrinted>2024-05-07T10:09:05Z</cp:lastPrinted>
  <dcterms:created xsi:type="dcterms:W3CDTF">2024-03-27T07:11:07Z</dcterms:created>
  <dcterms:modified xsi:type="dcterms:W3CDTF">2024-09-16T14:02:42Z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