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3\Datentabellen AB2022_d\"/>
    </mc:Choice>
  </mc:AlternateContent>
  <xr:revisionPtr revIDLastSave="0" documentId="13_ncr:1_{1989C9AF-D2D5-4C64-B2AF-1A9D2D300075}" xr6:coauthVersionLast="47" xr6:coauthVersionMax="47" xr10:uidLastSave="{00000000-0000-0000-0000-000000000000}"/>
  <bookViews>
    <workbookView xWindow="-120" yWindow="-120" windowWidth="29040" windowHeight="15840" tabRatio="747" xr2:uid="{00000000-000D-0000-FFFF-FFFF00000000}"/>
  </bookViews>
  <sheets>
    <sheet name="Tab46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6" l="1"/>
  <c r="B10" i="16"/>
  <c r="B26" i="16"/>
  <c r="B35" i="16"/>
  <c r="C26" i="16"/>
  <c r="D26" i="16"/>
  <c r="C10" i="16"/>
  <c r="C21" i="16"/>
  <c r="C35" i="16"/>
  <c r="D10" i="16"/>
  <c r="D21" i="16"/>
  <c r="D35" i="16"/>
  <c r="E35" i="16"/>
  <c r="E10" i="16"/>
  <c r="E21" i="16"/>
  <c r="E26" i="16" l="1"/>
  <c r="B22" i="16"/>
  <c r="B37" i="16" s="1"/>
  <c r="E22" i="16"/>
  <c r="E37" i="16"/>
  <c r="C22" i="16"/>
  <c r="C37" i="16" s="1"/>
  <c r="D22" i="16"/>
  <c r="D37" i="16" s="1"/>
</calcChain>
</file>

<file path=xl/sharedStrings.xml><?xml version="1.0" encoding="utf-8"?>
<sst xmlns="http://schemas.openxmlformats.org/spreadsheetml/2006/main" count="50" uniqueCount="39">
  <si>
    <t>Gewerbliche Kleinbetriebe</t>
  </si>
  <si>
    <t>Projekte zur regionalen Entwicklung</t>
  </si>
  <si>
    <t>Bergregion</t>
  </si>
  <si>
    <t>Gem. Einrichtungen und Bauten für die Verarbeitung, Lagerung und Vermarktung landw. Produkte</t>
  </si>
  <si>
    <t>Übrige Transportanlagen</t>
  </si>
  <si>
    <t>Wasserversorgungen</t>
  </si>
  <si>
    <t>Elektrizitätsversorgungen</t>
  </si>
  <si>
    <t>Grundlagenbeschaffungen</t>
  </si>
  <si>
    <t>Alpgebäude</t>
  </si>
  <si>
    <t>Gesamttotal</t>
  </si>
  <si>
    <t>Bodenverbesserungen</t>
  </si>
  <si>
    <t>Quelle: BLW</t>
  </si>
  <si>
    <t>Beiträge</t>
  </si>
  <si>
    <t>Talregion</t>
  </si>
  <si>
    <t>Hügelregion</t>
  </si>
  <si>
    <t>Periodische Wiederinstandstellung</t>
  </si>
  <si>
    <t>Massnahmen</t>
  </si>
  <si>
    <t>Total</t>
  </si>
  <si>
    <t>Wegebauten</t>
  </si>
  <si>
    <t>PRE</t>
  </si>
  <si>
    <t>Ökonomiegebäude für Raufutter 
verzehrende Tiere</t>
  </si>
  <si>
    <t>Gesamtmeliorationen</t>
  </si>
  <si>
    <t>Landumlegungen</t>
  </si>
  <si>
    <t>Weitere Infrastrukturmassnahmen</t>
  </si>
  <si>
    <t>Total Gesamtmeliorationen</t>
  </si>
  <si>
    <t>Weitere Bodenverbesserungen</t>
  </si>
  <si>
    <t>Total Bodenverbesserungen</t>
  </si>
  <si>
    <t>Total PRE</t>
  </si>
  <si>
    <t>Gesamttotal Bodenverbesserungen</t>
  </si>
  <si>
    <t>Massnahmen für Umweltziele</t>
  </si>
  <si>
    <t>Landwirtschaftlicher Hochbau</t>
  </si>
  <si>
    <t>Total Landwirtschaftlicher Hochbau</t>
  </si>
  <si>
    <t>Verpflichtete Beiträge nach Massnahmen und Gebieten 2022</t>
  </si>
  <si>
    <t>0</t>
  </si>
  <si>
    <t>Gem. Initiative zur Senkung der Produktionskosten</t>
  </si>
  <si>
    <r>
      <t xml:space="preserve">Massnahmen zum Boden-Wasserhaushalt </t>
    </r>
    <r>
      <rPr>
        <vertAlign val="superscript"/>
        <sz val="8"/>
        <rFont val="Calibri"/>
        <family val="2"/>
      </rPr>
      <t>1</t>
    </r>
  </si>
  <si>
    <r>
      <t xml:space="preserve">Wiederherstellungen und Sicherungen </t>
    </r>
    <r>
      <rPr>
        <vertAlign val="superscript"/>
        <sz val="8"/>
        <rFont val="Calibri"/>
        <family val="2"/>
      </rPr>
      <t>2</t>
    </r>
  </si>
  <si>
    <r>
      <t>2</t>
    </r>
    <r>
      <rPr>
        <sz val="7"/>
        <rFont val="Calibri"/>
        <family val="2"/>
      </rPr>
      <t xml:space="preserve"> inkl. Unwetterschäden </t>
    </r>
  </si>
  <si>
    <r>
      <rPr>
        <vertAlign val="superscript"/>
        <sz val="7"/>
        <rFont val="Calibri"/>
        <family val="2"/>
        <scheme val="minor"/>
      </rPr>
      <t>1</t>
    </r>
    <r>
      <rPr>
        <sz val="7"/>
        <rFont val="Calibri"/>
        <family val="2"/>
        <scheme val="minor"/>
      </rPr>
      <t xml:space="preserve"> Bewässerung, Entwässerung, Ökologie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</si>
</sst>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18" x14ac:knownFonts="1">
    <font>
      <sz val="10"/>
      <name val="Arial"/>
    </font>
    <font>
      <sz val="11"/>
      <color theme="1"/>
      <name val="Arial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Calibri"/>
      <family val="2"/>
    </font>
    <font>
      <sz val="10"/>
      <color rgb="FF000000"/>
      <name val="Arial"/>
      <family val="2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1" fillId="0" borderId="0"/>
    <xf numFmtId="43" fontId="9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4" fontId="3" fillId="5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1" fontId="4" fillId="4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1" fontId="4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1" fontId="4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</cellXfs>
  <cellStyles count="16">
    <cellStyle name="Komma 2" xfId="1" xr:uid="{00000000-0005-0000-0000-000000000000}"/>
    <cellStyle name="Komma 2 2" xfId="4" xr:uid="{00000000-0005-0000-0000-000001000000}"/>
    <cellStyle name="Komma 2 2 2" xfId="8" xr:uid="{00000000-0005-0000-0000-000002000000}"/>
    <cellStyle name="Komma 2 2 3" xfId="11" xr:uid="{00000000-0005-0000-0000-000003000000}"/>
    <cellStyle name="Komma 2 3" xfId="7" xr:uid="{00000000-0005-0000-0000-000004000000}"/>
    <cellStyle name="Komma 2 4" xfId="10" xr:uid="{00000000-0005-0000-0000-000005000000}"/>
    <cellStyle name="Komma 3" xfId="6" xr:uid="{00000000-0005-0000-0000-000006000000}"/>
    <cellStyle name="Komma 3 2" xfId="9" xr:uid="{00000000-0005-0000-0000-000007000000}"/>
    <cellStyle name="Komma 3 3" xfId="12" xr:uid="{00000000-0005-0000-0000-000008000000}"/>
    <cellStyle name="Komma 4" xfId="14" xr:uid="{00000000-0005-0000-0000-000009000000}"/>
    <cellStyle name="Standard" xfId="0" builtinId="0"/>
    <cellStyle name="Standard 2" xfId="3" xr:uid="{00000000-0005-0000-0000-00000B000000}"/>
    <cellStyle name="Standard 3" xfId="5" xr:uid="{00000000-0005-0000-0000-00000C000000}"/>
    <cellStyle name="Standard 4" xfId="2" xr:uid="{00000000-0005-0000-0000-00000D000000}"/>
    <cellStyle name="Standard 5" xfId="13" xr:uid="{00000000-0005-0000-0000-00000E000000}"/>
    <cellStyle name="Standard 6" xfId="15" xr:uid="{00000000-0005-0000-0000-00000F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  <mruColors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zoomScale="160" zoomScaleNormal="160" zoomScaleSheetLayoutView="100" zoomScalePageLayoutView="240" workbookViewId="0">
      <selection activeCell="G6" sqref="G6"/>
    </sheetView>
  </sheetViews>
  <sheetFormatPr baseColWidth="10" defaultColWidth="64" defaultRowHeight="12.75" x14ac:dyDescent="0.2"/>
  <cols>
    <col min="1" max="1" width="37" style="1" customWidth="1"/>
    <col min="2" max="4" width="11.28515625" style="2" customWidth="1"/>
    <col min="5" max="5" width="11.28515625" style="3" customWidth="1"/>
    <col min="6" max="6" width="6.85546875" style="1" customWidth="1"/>
    <col min="7" max="16384" width="64" style="1"/>
  </cols>
  <sheetData>
    <row r="1" spans="1:5" ht="11.1" customHeight="1" x14ac:dyDescent="0.2">
      <c r="A1" s="43" t="s">
        <v>32</v>
      </c>
      <c r="B1" s="44"/>
      <c r="C1" s="44"/>
      <c r="D1" s="44"/>
      <c r="E1" s="44"/>
    </row>
    <row r="2" spans="1:5" ht="12" customHeight="1" x14ac:dyDescent="0.2">
      <c r="A2" s="39" t="s">
        <v>16</v>
      </c>
      <c r="B2" s="45" t="s">
        <v>12</v>
      </c>
      <c r="C2" s="46"/>
      <c r="D2" s="46"/>
      <c r="E2" s="46"/>
    </row>
    <row r="3" spans="1:5" ht="9.9499999999999993" customHeight="1" x14ac:dyDescent="0.2">
      <c r="A3" s="40"/>
      <c r="B3" s="22" t="s">
        <v>13</v>
      </c>
      <c r="C3" s="22" t="s">
        <v>14</v>
      </c>
      <c r="D3" s="22" t="s">
        <v>2</v>
      </c>
      <c r="E3" s="23" t="s">
        <v>17</v>
      </c>
    </row>
    <row r="4" spans="1:5" ht="9.9499999999999993" customHeight="1" x14ac:dyDescent="0.2">
      <c r="A4" s="10"/>
      <c r="B4" s="47"/>
      <c r="C4" s="48"/>
      <c r="D4" s="48"/>
      <c r="E4" s="48"/>
    </row>
    <row r="5" spans="1:5" ht="9.9499999999999993" customHeight="1" x14ac:dyDescent="0.2">
      <c r="A5" s="5" t="s">
        <v>10</v>
      </c>
      <c r="B5" s="25"/>
      <c r="C5" s="26"/>
      <c r="D5" s="26"/>
      <c r="E5" s="27"/>
    </row>
    <row r="6" spans="1:5" ht="9.9499999999999993" customHeight="1" x14ac:dyDescent="0.2">
      <c r="A6" s="7" t="s">
        <v>21</v>
      </c>
      <c r="B6" s="28"/>
      <c r="C6" s="29"/>
      <c r="D6" s="29"/>
      <c r="E6" s="30"/>
    </row>
    <row r="7" spans="1:5" ht="9.9499999999999993" customHeight="1" x14ac:dyDescent="0.2">
      <c r="A7" s="11" t="s">
        <v>22</v>
      </c>
      <c r="B7" s="12">
        <v>1109997.01</v>
      </c>
      <c r="C7" s="12" t="s">
        <v>33</v>
      </c>
      <c r="D7" s="12">
        <v>296000</v>
      </c>
      <c r="E7" s="12">
        <v>1405997.01</v>
      </c>
    </row>
    <row r="8" spans="1:5" ht="9.9499999999999993" customHeight="1" x14ac:dyDescent="0.2">
      <c r="A8" s="13" t="s">
        <v>18</v>
      </c>
      <c r="B8" s="12">
        <v>1106988.95</v>
      </c>
      <c r="C8" s="12">
        <v>55414</v>
      </c>
      <c r="D8" s="12">
        <v>7713685.2000000002</v>
      </c>
      <c r="E8" s="12">
        <v>8876088.1500000004</v>
      </c>
    </row>
    <row r="9" spans="1:5" ht="9.9499999999999993" customHeight="1" x14ac:dyDescent="0.2">
      <c r="A9" s="13" t="s">
        <v>23</v>
      </c>
      <c r="B9" s="12">
        <v>215295.05</v>
      </c>
      <c r="C9" s="12">
        <v>295400</v>
      </c>
      <c r="D9" s="12">
        <v>97906.8</v>
      </c>
      <c r="E9" s="12">
        <v>608601.85</v>
      </c>
    </row>
    <row r="10" spans="1:5" ht="9.9499999999999993" customHeight="1" x14ac:dyDescent="0.2">
      <c r="A10" s="7" t="s">
        <v>24</v>
      </c>
      <c r="B10" s="38">
        <f>SUM(B7:B9)</f>
        <v>2432281.0099999998</v>
      </c>
      <c r="C10" s="38">
        <f t="shared" ref="C10:E10" si="0">SUM(C7:C9)</f>
        <v>350814</v>
      </c>
      <c r="D10" s="38">
        <f t="shared" si="0"/>
        <v>8107592</v>
      </c>
      <c r="E10" s="38">
        <f t="shared" si="0"/>
        <v>10890687.01</v>
      </c>
    </row>
    <row r="11" spans="1:5" ht="9.9499999999999993" customHeight="1" x14ac:dyDescent="0.2">
      <c r="A11" s="8"/>
      <c r="B11" s="31"/>
      <c r="C11" s="32"/>
      <c r="D11" s="32"/>
      <c r="E11" s="33"/>
    </row>
    <row r="12" spans="1:5" ht="9.9499999999999993" customHeight="1" x14ac:dyDescent="0.2">
      <c r="A12" s="7" t="s">
        <v>25</v>
      </c>
      <c r="B12" s="28"/>
      <c r="C12" s="29"/>
      <c r="D12" s="29"/>
      <c r="E12" s="30"/>
    </row>
    <row r="13" spans="1:5" ht="9.9499999999999993" customHeight="1" x14ac:dyDescent="0.2">
      <c r="A13" s="14" t="s">
        <v>18</v>
      </c>
      <c r="B13" s="12">
        <v>5018315.09</v>
      </c>
      <c r="C13" s="12">
        <v>4363230.66</v>
      </c>
      <c r="D13" s="12">
        <v>14465456.199999999</v>
      </c>
      <c r="E13" s="12">
        <v>23847001.949999999</v>
      </c>
    </row>
    <row r="14" spans="1:5" ht="9.9499999999999993" customHeight="1" x14ac:dyDescent="0.2">
      <c r="A14" s="14" t="s">
        <v>4</v>
      </c>
      <c r="B14" s="12" t="s">
        <v>33</v>
      </c>
      <c r="C14" s="12" t="s">
        <v>33</v>
      </c>
      <c r="D14" s="12">
        <v>348444.32</v>
      </c>
      <c r="E14" s="12">
        <v>348444.32</v>
      </c>
    </row>
    <row r="15" spans="1:5" ht="9.9499999999999993" customHeight="1" x14ac:dyDescent="0.2">
      <c r="A15" s="14" t="s">
        <v>35</v>
      </c>
      <c r="B15" s="12">
        <v>2497866.81</v>
      </c>
      <c r="C15" s="12">
        <v>190523.8</v>
      </c>
      <c r="D15" s="12">
        <v>1429742.57</v>
      </c>
      <c r="E15" s="12">
        <v>4118133.18</v>
      </c>
    </row>
    <row r="16" spans="1:5" ht="9.9499999999999993" customHeight="1" x14ac:dyDescent="0.2">
      <c r="A16" s="14" t="s">
        <v>5</v>
      </c>
      <c r="B16" s="12">
        <v>14594.2</v>
      </c>
      <c r="C16" s="12">
        <v>1408967.21</v>
      </c>
      <c r="D16" s="12">
        <v>8181509.4699999997</v>
      </c>
      <c r="E16" s="12">
        <v>9605070.8800000008</v>
      </c>
    </row>
    <row r="17" spans="1:5" ht="9.9499999999999993" customHeight="1" x14ac:dyDescent="0.2">
      <c r="A17" s="15" t="s">
        <v>6</v>
      </c>
      <c r="B17" s="12">
        <v>33437.910000000003</v>
      </c>
      <c r="C17" s="12">
        <v>16443.349999999999</v>
      </c>
      <c r="D17" s="12">
        <v>782253.87</v>
      </c>
      <c r="E17" s="12">
        <v>832135.13</v>
      </c>
    </row>
    <row r="18" spans="1:5" ht="9.6" customHeight="1" x14ac:dyDescent="0.2">
      <c r="A18" s="15" t="s">
        <v>36</v>
      </c>
      <c r="B18" s="12">
        <v>140996</v>
      </c>
      <c r="C18" s="12">
        <v>148068</v>
      </c>
      <c r="D18" s="12">
        <v>2791114</v>
      </c>
      <c r="E18" s="12">
        <v>3080178</v>
      </c>
    </row>
    <row r="19" spans="1:5" ht="9.9499999999999993" customHeight="1" x14ac:dyDescent="0.2">
      <c r="A19" s="14" t="s">
        <v>7</v>
      </c>
      <c r="B19" s="12">
        <v>262158</v>
      </c>
      <c r="C19" s="12">
        <v>35700</v>
      </c>
      <c r="D19" s="12">
        <v>209784</v>
      </c>
      <c r="E19" s="12">
        <v>507642</v>
      </c>
    </row>
    <row r="20" spans="1:5" ht="9.9499999999999993" customHeight="1" x14ac:dyDescent="0.2">
      <c r="A20" s="14" t="s">
        <v>15</v>
      </c>
      <c r="B20" s="12">
        <v>1343023</v>
      </c>
      <c r="C20" s="12">
        <v>1610461</v>
      </c>
      <c r="D20" s="12">
        <v>745569.57</v>
      </c>
      <c r="E20" s="12">
        <v>3699053.57</v>
      </c>
    </row>
    <row r="21" spans="1:5" ht="9.9499999999999993" customHeight="1" x14ac:dyDescent="0.2">
      <c r="A21" s="7" t="s">
        <v>26</v>
      </c>
      <c r="B21" s="38">
        <f>SUM(B13:B20)</f>
        <v>9310391.0100000016</v>
      </c>
      <c r="C21" s="38">
        <f t="shared" ref="C21:D21" si="1">SUM(C13:C20)</f>
        <v>7773394.0199999996</v>
      </c>
      <c r="D21" s="38">
        <f t="shared" si="1"/>
        <v>28953874</v>
      </c>
      <c r="E21" s="38">
        <f>SUM(E13:E20)</f>
        <v>46037659.030000001</v>
      </c>
    </row>
    <row r="22" spans="1:5" ht="9.9499999999999993" customHeight="1" x14ac:dyDescent="0.2">
      <c r="A22" s="4" t="s">
        <v>28</v>
      </c>
      <c r="B22" s="24">
        <f>B10+B21</f>
        <v>11742672.020000001</v>
      </c>
      <c r="C22" s="24">
        <f>C10+C21</f>
        <v>8124208.0199999996</v>
      </c>
      <c r="D22" s="24">
        <f>D10+D21</f>
        <v>37061466</v>
      </c>
      <c r="E22" s="24">
        <f>E10+E21</f>
        <v>56928346.039999999</v>
      </c>
    </row>
    <row r="23" spans="1:5" ht="9.9499999999999993" customHeight="1" x14ac:dyDescent="0.2">
      <c r="A23" s="9"/>
      <c r="B23" s="16"/>
      <c r="C23" s="16"/>
      <c r="D23" s="16"/>
      <c r="E23" s="16"/>
    </row>
    <row r="24" spans="1:5" ht="9.9499999999999993" customHeight="1" x14ac:dyDescent="0.2">
      <c r="A24" s="6" t="s">
        <v>19</v>
      </c>
      <c r="B24" s="34"/>
      <c r="C24" s="35"/>
      <c r="D24" s="35"/>
      <c r="E24" s="36"/>
    </row>
    <row r="25" spans="1:5" ht="9.9499999999999993" customHeight="1" x14ac:dyDescent="0.2">
      <c r="A25" s="14" t="s">
        <v>1</v>
      </c>
      <c r="B25" s="12">
        <v>4160063.03</v>
      </c>
      <c r="C25" s="12">
        <v>748745.01</v>
      </c>
      <c r="D25" s="12">
        <v>3404483</v>
      </c>
      <c r="E25" s="12">
        <v>8313291.04</v>
      </c>
    </row>
    <row r="26" spans="1:5" ht="9.9499999999999993" customHeight="1" x14ac:dyDescent="0.2">
      <c r="A26" s="4" t="s">
        <v>27</v>
      </c>
      <c r="B26" s="24">
        <f>B25</f>
        <v>4160063.03</v>
      </c>
      <c r="C26" s="24">
        <f t="shared" ref="C26:D26" si="2">C25</f>
        <v>748745.01</v>
      </c>
      <c r="D26" s="24">
        <f t="shared" si="2"/>
        <v>3404483</v>
      </c>
      <c r="E26" s="24">
        <f>SUM(B26:D26)</f>
        <v>8313291.04</v>
      </c>
    </row>
    <row r="27" spans="1:5" ht="9.9499999999999993" customHeight="1" x14ac:dyDescent="0.2">
      <c r="A27" s="9"/>
      <c r="B27" s="16"/>
      <c r="C27" s="16"/>
      <c r="D27" s="16"/>
      <c r="E27" s="16"/>
    </row>
    <row r="28" spans="1:5" ht="9.9499999999999993" customHeight="1" x14ac:dyDescent="0.2">
      <c r="A28" s="6" t="s">
        <v>30</v>
      </c>
      <c r="B28" s="34"/>
      <c r="C28" s="37"/>
      <c r="D28" s="37"/>
      <c r="E28" s="37"/>
    </row>
    <row r="29" spans="1:5" ht="9.9499999999999993" customHeight="1" x14ac:dyDescent="0.2">
      <c r="A29" s="14" t="s">
        <v>20</v>
      </c>
      <c r="B29" s="12">
        <v>305800</v>
      </c>
      <c r="C29" s="12">
        <v>9357362</v>
      </c>
      <c r="D29" s="12">
        <v>13615410</v>
      </c>
      <c r="E29" s="12">
        <v>23278572</v>
      </c>
    </row>
    <row r="30" spans="1:5" ht="9.9499999999999993" customHeight="1" x14ac:dyDescent="0.2">
      <c r="A30" s="14" t="s">
        <v>29</v>
      </c>
      <c r="B30" s="12">
        <v>2661802</v>
      </c>
      <c r="C30" s="12">
        <v>958769</v>
      </c>
      <c r="D30" s="12">
        <v>426470</v>
      </c>
      <c r="E30" s="12">
        <v>4047041</v>
      </c>
    </row>
    <row r="31" spans="1:5" ht="9.9499999999999993" customHeight="1" x14ac:dyDescent="0.2">
      <c r="A31" s="14" t="s">
        <v>8</v>
      </c>
      <c r="B31" s="12" t="s">
        <v>33</v>
      </c>
      <c r="C31" s="12" t="s">
        <v>33</v>
      </c>
      <c r="D31" s="12">
        <v>2400972</v>
      </c>
      <c r="E31" s="12">
        <v>2400972</v>
      </c>
    </row>
    <row r="32" spans="1:5" ht="9.9499999999999993" customHeight="1" x14ac:dyDescent="0.2">
      <c r="A32" s="14" t="s">
        <v>0</v>
      </c>
      <c r="B32" s="12" t="s">
        <v>33</v>
      </c>
      <c r="C32" s="12">
        <v>89500</v>
      </c>
      <c r="D32" s="12">
        <v>135300</v>
      </c>
      <c r="E32" s="12">
        <v>224800</v>
      </c>
    </row>
    <row r="33" spans="1:5" ht="9.9499999999999993" customHeight="1" x14ac:dyDescent="0.2">
      <c r="A33" s="17" t="s">
        <v>34</v>
      </c>
      <c r="B33" s="12" t="s">
        <v>33</v>
      </c>
      <c r="C33" s="12" t="s">
        <v>33</v>
      </c>
      <c r="D33" s="12" t="s">
        <v>33</v>
      </c>
      <c r="E33" s="12" t="s">
        <v>33</v>
      </c>
    </row>
    <row r="34" spans="1:5" ht="22.5" customHeight="1" x14ac:dyDescent="0.2">
      <c r="A34" s="17" t="s">
        <v>3</v>
      </c>
      <c r="B34" s="12" t="s">
        <v>33</v>
      </c>
      <c r="C34" s="12">
        <v>1904427</v>
      </c>
      <c r="D34" s="12">
        <v>33000</v>
      </c>
      <c r="E34" s="12">
        <v>1937427</v>
      </c>
    </row>
    <row r="35" spans="1:5" ht="9.9499999999999993" customHeight="1" x14ac:dyDescent="0.2">
      <c r="A35" s="4" t="s">
        <v>31</v>
      </c>
      <c r="B35" s="24">
        <f>SUM(B29:B34)</f>
        <v>2967602</v>
      </c>
      <c r="C35" s="24">
        <f t="shared" ref="C35:E35" si="3">SUM(C29:C34)</f>
        <v>12310058</v>
      </c>
      <c r="D35" s="24">
        <f t="shared" si="3"/>
        <v>16611152</v>
      </c>
      <c r="E35" s="24">
        <f t="shared" si="3"/>
        <v>31888812</v>
      </c>
    </row>
    <row r="36" spans="1:5" ht="9.9499999999999993" customHeight="1" x14ac:dyDescent="0.2">
      <c r="A36" s="9"/>
      <c r="B36" s="16"/>
      <c r="C36" s="16"/>
      <c r="D36" s="16"/>
      <c r="E36" s="16"/>
    </row>
    <row r="37" spans="1:5" ht="9.9499999999999993" customHeight="1" x14ac:dyDescent="0.2">
      <c r="A37" s="4" t="s">
        <v>9</v>
      </c>
      <c r="B37" s="24">
        <f>B22+B26+B35</f>
        <v>18870337.050000001</v>
      </c>
      <c r="C37" s="24">
        <f t="shared" ref="C37:E37" si="4">C22+C26+C35</f>
        <v>21183011.030000001</v>
      </c>
      <c r="D37" s="24">
        <f t="shared" si="4"/>
        <v>57077101</v>
      </c>
      <c r="E37" s="24">
        <f t="shared" si="4"/>
        <v>97130449.079999998</v>
      </c>
    </row>
    <row r="38" spans="1:5" ht="9.9499999999999993" customHeight="1" x14ac:dyDescent="0.2">
      <c r="A38" s="2"/>
      <c r="B38" s="13"/>
      <c r="C38" s="13"/>
      <c r="D38" s="13"/>
      <c r="E38" s="18"/>
    </row>
    <row r="39" spans="1:5" ht="9.9499999999999993" customHeight="1" x14ac:dyDescent="0.2">
      <c r="A39" s="49" t="s">
        <v>38</v>
      </c>
      <c r="B39" s="13"/>
      <c r="C39" s="13"/>
      <c r="D39" s="13"/>
      <c r="E39" s="18"/>
    </row>
    <row r="40" spans="1:5" ht="9.9499999999999993" customHeight="1" x14ac:dyDescent="0.2">
      <c r="A40" s="19" t="s">
        <v>37</v>
      </c>
      <c r="B40" s="13"/>
      <c r="C40" s="13"/>
      <c r="D40" s="13"/>
      <c r="E40" s="18"/>
    </row>
    <row r="41" spans="1:5" ht="9.9499999999999993" customHeight="1" x14ac:dyDescent="0.2">
      <c r="A41" s="20" t="s">
        <v>11</v>
      </c>
      <c r="E41" s="21"/>
    </row>
    <row r="42" spans="1:5" ht="9.9499999999999993" customHeight="1" x14ac:dyDescent="0.2">
      <c r="A42" s="41"/>
      <c r="B42" s="42"/>
      <c r="C42" s="42"/>
      <c r="D42" s="42"/>
      <c r="E42" s="42"/>
    </row>
    <row r="43" spans="1:5" ht="9.9499999999999993" customHeight="1" x14ac:dyDescent="0.2"/>
    <row r="44" spans="1:5" ht="9.9499999999999993" customHeight="1" x14ac:dyDescent="0.2"/>
    <row r="45" spans="1:5" ht="9.9499999999999993" customHeight="1" x14ac:dyDescent="0.2"/>
    <row r="46" spans="1:5" ht="9.9499999999999993" customHeight="1" x14ac:dyDescent="0.2"/>
    <row r="47" spans="1:5" ht="9.9499999999999993" customHeight="1" x14ac:dyDescent="0.2"/>
    <row r="48" spans="1:5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</sheetData>
  <dataConsolidate/>
  <mergeCells count="4">
    <mergeCell ref="A42:E42"/>
    <mergeCell ref="A1:E1"/>
    <mergeCell ref="B2:E2"/>
    <mergeCell ref="B4:E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sv_begleitmass_tabelle_46_2019_d"/>
    <f:field ref="objsubject" par="" edit="true" text=""/>
    <f:field ref="objcreatedby" par="" text="Karim Khadir, Lesan, BLW "/>
    <f:field ref="objcreatedat" par="" text="15.01.2020 16:38:02"/>
    <f:field ref="objchangedby" par="" text="Reusser, Samuel, BLW"/>
    <f:field ref="objmodifiedat" par="" text="16.03.2020 13:10:47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20_sv_begleitmass_tabelle_46_2019_d"/>
    <f:field ref="CHPRECONFIG_1_1001_Objektname" par="" edit="true" text="AB20_sv_begleitmass_tabelle_46_2019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Reusser Samuel BLW</cp:lastModifiedBy>
  <cp:lastPrinted>2020-10-13T12:35:53Z</cp:lastPrinted>
  <dcterms:created xsi:type="dcterms:W3CDTF">1999-12-22T16:12:15Z</dcterms:created>
  <dcterms:modified xsi:type="dcterms:W3CDTF">2023-03-22T11:53:48Z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COO.2101.101.4.1606750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Karim Khadir Lesan, BLW </vt:lpwstr>
  </property>
  <property fmtid="{D5CDD505-2E9C-101B-9397-08002B2CF9AE}" pid="10" name="FSC#COOELAK@1.1001:OwnerExtension">
    <vt:lpwstr>+41 58 467 6542</vt:lpwstr>
  </property>
  <property fmtid="{D5CDD505-2E9C-101B-9397-08002B2CF9AE}" pid="11" name="FSC#COOELAK@1.1001:OwnerFaxExtension">
    <vt:lpwstr>+41 58 462 2634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(BLW-FBKSD)</vt:lpwstr>
  </property>
  <property fmtid="{D5CDD505-2E9C-101B-9397-08002B2CF9AE}" pid="17" name="FSC#COOELAK@1.1001:CreatedAt">
    <vt:lpwstr>15.01.2020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*COO.2101.101.4.1606750*</vt:lpwstr>
  </property>
  <property fmtid="{D5CDD505-2E9C-101B-9397-08002B2CF9AE}" pid="21" name="FSC#COOELAK@1.1001:RefBarCode">
    <vt:lpwstr>*COO.2101.101.7.1604131*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032.1-00007</vt:lpwstr>
  </property>
  <property fmtid="{D5CDD505-2E9C-101B-9397-08002B2CF9AE}" pid="26" name="FSC#EVDCFG@15.1400:FileRespEmail">
    <vt:lpwstr>gabriela.glauser@blw.admin.ch</vt:lpwstr>
  </property>
  <property fmtid="{D5CDD505-2E9C-101B-9397-08002B2CF9AE}" pid="27" name="FSC#EVDCFG@15.1400:FileRespFax">
    <vt:lpwstr>+41 58 462 26 34</vt:lpwstr>
  </property>
  <property fmtid="{D5CDD505-2E9C-101B-9397-08002B2CF9AE}" pid="28" name="FSC#EVDCFG@15.1400:FileRespHome">
    <vt:lpwstr>Bern</vt:lpwstr>
  </property>
  <property fmtid="{D5CDD505-2E9C-101B-9397-08002B2CF9AE}" pid="29" name="FSC#EVDCFG@15.1400:FileResponsible">
    <vt:lpwstr>Gabriela Glauser</vt:lpwstr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>ggl</vt:lpwstr>
  </property>
  <property fmtid="{D5CDD505-2E9C-101B-9397-08002B2CF9AE}" pid="35" name="FSC#EVDCFG@15.1400:FileRespStreet">
    <vt:lpwstr>Schwarzenburgstrasse 165</vt:lpwstr>
  </property>
  <property fmtid="{D5CDD505-2E9C-101B-9397-08002B2CF9AE}" pid="36" name="FSC#EVDCFG@15.1400:FileRespTel">
    <vt:lpwstr>+41 58 462 26 32</vt:lpwstr>
  </property>
  <property fmtid="{D5CDD505-2E9C-101B-9397-08002B2CF9AE}" pid="37" name="FSC#EVDCFG@15.1400:FileRespZipCode">
    <vt:lpwstr>3003</vt:lpwstr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AB20_sv_begleitmass_tabelle_46_2019_d</vt:lpwstr>
  </property>
  <property fmtid="{D5CDD505-2E9C-101B-9397-08002B2CF9AE}" pid="51" name="FSC#EVDCFG@15.1400:UserFunction">
    <vt:lpwstr>Sekretariat - D / BLW</vt:lpwstr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 und Sprachdienste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samuel.reusser@blw.admin.ch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2020-03-16T12:56:24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